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J15"/>
  <c r="I15"/>
  <c r="H15"/>
  <c r="G15"/>
  <c r="F15"/>
  <c r="E15"/>
  <c r="J13"/>
  <c r="I13"/>
  <c r="H13"/>
  <c r="G13"/>
  <c r="E13"/>
  <c r="J6"/>
  <c r="I6"/>
  <c r="H6"/>
  <c r="G6"/>
  <c r="F6"/>
  <c r="E6"/>
  <c r="J4"/>
  <c r="I4"/>
  <c r="H4"/>
  <c r="G4"/>
  <c r="F4"/>
  <c r="E4"/>
  <c r="E20" l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<sst xmlns="http://schemas.openxmlformats.org/spreadsheetml/2006/main" count="49" uniqueCount="47">
  <si>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</si>
  <si>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</si>
  <si>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</si>
  <si>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</si>
  <si>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</si>
  <si>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</si>
  <si>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</si>
  <si>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</si>
  <si>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</si>
  <si>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</si>
  <si>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</si>
  <si>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</si>
  <si>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</si>
  <si>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</si>
  <si>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</si>
  <si>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</si>
  <si>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</si>
  <si>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</si>
  <si>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</si>
  <si>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</si>
  <si>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</si>
  <si>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</si>
  <si>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</si>
  <si>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</si>
  <si>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</si>
  <si>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</si>
  <si>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</si>
  <si>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</si>
  <si>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</si>
  <si>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 xml:space="preserve">Котлета "Школьная"+Рис цветной+Зелень (укроп, петрушка)+Помидоры (томаты) свежие, нарезка </t>
  </si>
  <si>
    <t>ТТК № 206+ТТК № 528+ТТК № 41+ТТК № 44</t>
  </si>
  <si>
    <t>Какао с молоком</t>
  </si>
  <si>
    <t>Сб.2004 № 693</t>
  </si>
  <si>
    <t>ПП № 931+ПП № 932</t>
  </si>
  <si>
    <t>Хлеб "Прибрежный" обогащенный йодом+Хлеб пшеничный из муки в/с</t>
  </si>
  <si>
    <t>Суп картофельный с макаронными изделиями+Зелень (укроп, петрушка)</t>
  </si>
  <si>
    <t>Сб.2004 № 140+ТТК № 41</t>
  </si>
  <si>
    <t xml:space="preserve">Котлета "Школьная" </t>
  </si>
  <si>
    <t>ТТК № 206</t>
  </si>
  <si>
    <t>Рис цветной+Огурцы свежие, нарезка</t>
  </si>
  <si>
    <t>ТТК № 528+ТТК № 45</t>
  </si>
  <si>
    <t>ТТК № 822-50</t>
  </si>
  <si>
    <t>Компот из изюма (витамин 50)</t>
  </si>
  <si>
    <t>Хлеб пшеничный из муки в/с</t>
  </si>
  <si>
    <t>ПП № 932</t>
  </si>
  <si>
    <t>ПП № 933</t>
  </si>
  <si>
    <t>Хлеб столичный из ржано-пшеничной муки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</si>
</sst>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44987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>
      <c r="A4" s="3" t="s">
        <v>10</v>
      </c>
      <c r="B4" s="4" t="s">
        <v>11</v>
      </c>
      <c r="C4" s="39" t="s">
        <v>30</v>
      </c>
      <c r="D4" s="27" t="s">
        <v>29</v>
      </c>
      <c r="E4" s="14">
        <f>100+150+1.09+35</f>
        <v>286.09000000000003</v>
      </c>
      <c r="F4" s="20">
        <f>77.1+22.99+0.84+15.34</f>
        <v>116.27</v>
      </c>
      <c r="G4" s="20">
        <f>229+177+0.48+8.4</f>
        <v>414.88</v>
      </c>
      <c r="H4" s="20">
        <f>15.33+3.55+0.03+0.38</f>
        <v>19.29</v>
      </c>
      <c r="I4" s="20">
        <f>12.38+3.77+0+0.07</f>
        <v>16.220000000000002</v>
      </c>
      <c r="J4" s="33">
        <f>14.05+30.61+0.09+1.3</f>
        <v>46.05</v>
      </c>
    </row>
    <row r="5" spans="1:10" ht="23.25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21.31</v>
      </c>
      <c r="G5" s="21">
        <v>135</v>
      </c>
      <c r="H5" s="21">
        <v>3.64</v>
      </c>
      <c r="I5" s="21">
        <v>3.34</v>
      </c>
      <c r="J5" s="34">
        <v>22.81</v>
      </c>
    </row>
    <row r="6" spans="1:10" ht="39">
      <c r="A6" s="6"/>
      <c r="B6" s="1" t="s">
        <v>22</v>
      </c>
      <c r="C6" s="35" t="s">
        <v>33</v>
      </c>
      <c r="D6" s="28" t="s">
        <v>34</v>
      </c>
      <c r="E6" s="15">
        <f>30+50</f>
        <v>80</v>
      </c>
      <c r="F6" s="21">
        <f>6.38+8.04</f>
        <v>14.419999999999998</v>
      </c>
      <c r="G6" s="21">
        <f>75+116</f>
        <v>191</v>
      </c>
      <c r="H6" s="21">
        <f>2.21+3.44</f>
        <v>5.65</v>
      </c>
      <c r="I6" s="21">
        <f>0.59+0.5</f>
        <v>1.0899999999999999</v>
      </c>
      <c r="J6" s="34">
        <f>15.38+24.02</f>
        <v>39.4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566.09</v>
      </c>
      <c r="F8" s="22">
        <v>152</v>
      </c>
      <c r="G8" s="22">
        <f>G4+G5+G6+G7</f>
        <v>740.88</v>
      </c>
      <c r="H8" s="22">
        <f>H4+H5+H6+H7</f>
        <v>28.58</v>
      </c>
      <c r="I8" s="22">
        <f>I4+I5+I6+I7</f>
        <v>20.650000000000002</v>
      </c>
      <c r="J8" s="22">
        <f>J4+J5+J6+J7</f>
        <v>108.25999999999999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36</v>
      </c>
      <c r="D13" s="28" t="s">
        <v>35</v>
      </c>
      <c r="E13" s="21">
        <f>250+1.74</f>
        <v>251.74</v>
      </c>
      <c r="F13" s="21">
        <f>18.85+1.34</f>
        <v>20.190000000000001</v>
      </c>
      <c r="G13" s="21">
        <f>113+0.77</f>
        <v>113.77</v>
      </c>
      <c r="H13" s="21">
        <f>2.72+0.05</f>
        <v>2.77</v>
      </c>
      <c r="I13" s="21">
        <f>2.32+0.01</f>
        <v>2.3299999999999996</v>
      </c>
      <c r="J13" s="34">
        <f>20.66+0.15</f>
        <v>20.81</v>
      </c>
    </row>
    <row r="14" spans="1:10">
      <c r="A14" s="6"/>
      <c r="B14" s="1" t="s">
        <v>17</v>
      </c>
      <c r="C14" s="32" t="s">
        <v>38</v>
      </c>
      <c r="D14" s="28" t="s">
        <v>37</v>
      </c>
      <c r="E14" s="15">
        <v>100</v>
      </c>
      <c r="F14" s="21">
        <v>77.099999999999994</v>
      </c>
      <c r="G14" s="21">
        <v>229</v>
      </c>
      <c r="H14" s="21">
        <v>15.33</v>
      </c>
      <c r="I14" s="21">
        <v>12.38</v>
      </c>
      <c r="J14" s="34">
        <v>14.05</v>
      </c>
    </row>
    <row r="15" spans="1:10" ht="34.5">
      <c r="A15" s="6"/>
      <c r="B15" s="1" t="s">
        <v>18</v>
      </c>
      <c r="C15" s="32" t="s">
        <v>40</v>
      </c>
      <c r="D15" s="28" t="s">
        <v>39</v>
      </c>
      <c r="E15" s="15">
        <f>155+30</f>
        <v>185</v>
      </c>
      <c r="F15" s="21">
        <f>23.76+12.56</f>
        <v>36.32</v>
      </c>
      <c r="G15" s="21">
        <f>182.9+4</f>
        <v>186.9</v>
      </c>
      <c r="H15" s="21">
        <f>3.67+0.24</f>
        <v>3.91</v>
      </c>
      <c r="I15" s="21">
        <f>3.9+0.02</f>
        <v>3.92</v>
      </c>
      <c r="J15" s="34">
        <f>31.63+0.74</f>
        <v>32.369999999999997</v>
      </c>
    </row>
    <row r="16" spans="1:10" ht="23.25">
      <c r="A16" s="6"/>
      <c r="B16" s="1" t="s">
        <v>12</v>
      </c>
      <c r="C16" s="32" t="s">
        <v>41</v>
      </c>
      <c r="D16" s="28" t="s">
        <v>42</v>
      </c>
      <c r="E16" s="15">
        <v>200</v>
      </c>
      <c r="F16" s="21">
        <v>10.65</v>
      </c>
      <c r="G16" s="21">
        <v>110</v>
      </c>
      <c r="H16" s="21">
        <v>0.36</v>
      </c>
      <c r="I16" s="21">
        <v>0</v>
      </c>
      <c r="J16" s="34">
        <v>28.79</v>
      </c>
    </row>
    <row r="17" spans="1:10">
      <c r="A17" s="6"/>
      <c r="B17" s="1" t="s">
        <v>23</v>
      </c>
      <c r="C17" s="2" t="s">
        <v>44</v>
      </c>
      <c r="D17" s="28" t="s">
        <v>43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45</v>
      </c>
      <c r="D18" s="28" t="s">
        <v>46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786.74</v>
      </c>
      <c r="F20" s="22">
        <f>F13+F14+F15+F16+F17+F18</f>
        <v>152</v>
      </c>
      <c r="G20" s="22">
        <f>G13+G14+G15+G16+G17+G18+G12</f>
        <v>751.67</v>
      </c>
      <c r="H20" s="22">
        <f>H13+H14+H15+H16+H17+H18+H12</f>
        <v>25.759999999999998</v>
      </c>
      <c r="I20" s="22">
        <f>I13+I14+I15+I16+I17+I18+I12</f>
        <v>19.130000000000003</v>
      </c>
      <c r="J20" s="22">
        <f>J13+J14+J15+J16+J17+J18+J12</f>
        <v>119.05999999999999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2023-03-01T09:47:56Z</dcterms:modified>
</cp:coreProperties>
</file>